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80\1 výzva\"/>
    </mc:Choice>
  </mc:AlternateContent>
  <xr:revisionPtr revIDLastSave="0" documentId="13_ncr:1_{ED8E7298-4F8D-4F61-802D-866417C07EBC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0" i="1" l="1"/>
  <c r="T10" i="1"/>
  <c r="P10" i="1"/>
  <c r="S9" i="1" l="1"/>
  <c r="P9" i="1"/>
  <c r="T9" i="1"/>
  <c r="S7" i="1"/>
  <c r="T7" i="1"/>
  <c r="S8" i="1"/>
  <c r="T8" i="1"/>
  <c r="P7" i="1"/>
  <c r="P8" i="1"/>
  <c r="R13" i="1" l="1"/>
  <c r="Q13" i="1"/>
</calcChain>
</file>

<file path=xl/sharedStrings.xml><?xml version="1.0" encoding="utf-8"?>
<sst xmlns="http://schemas.openxmlformats.org/spreadsheetml/2006/main" count="59" uniqueCount="47">
  <si>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</si>
  <si>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</si>
  <si>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</si>
  <si>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</si>
  <si>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</si>
  <si>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</si>
  <si>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</si>
  <si>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</si>
  <si>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</si>
  <si>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</si>
  <si>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</si>
  <si>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</si>
  <si>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</si>
  <si>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</si>
  <si>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</si>
  <si>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</si>
  <si>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</si>
  <si>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</si>
  <si>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</si>
  <si>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</si>
  <si>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</si>
  <si>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</si>
  <si>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</si>
  <si>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</si>
  <si>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</si>
  <si>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</si>
  <si>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</si>
  <si>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</si>
  <si>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</si>
  <si>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</si>
  <si>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</si>
  <si>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Samostatná faktura</t>
  </si>
  <si>
    <t>21 dní</t>
  </si>
  <si>
    <t xml:space="preserve">Příloha č. 2 Kupní smlouvy - technická specifikace
Výpočetní technika (III.) 180 - 2025 </t>
  </si>
  <si>
    <t>Tablet</t>
  </si>
  <si>
    <t>Ochranné pouzdro</t>
  </si>
  <si>
    <t>Ing. Tomáš Řeřicha, Ph.D.,
Tel.: 737 488 958,
37763 4534</t>
  </si>
  <si>
    <t>Univerzitní 26, 
301 00 Plzeň,
Fakulta elektrotechnická - Katedra materiálů a technologií,
místnost EK 415</t>
  </si>
  <si>
    <r>
      <rPr>
        <b/>
        <sz val="11"/>
        <color theme="1"/>
        <rFont val="Calibri"/>
        <family val="2"/>
        <charset val="238"/>
        <scheme val="minor"/>
      </rPr>
      <t>Tablet</t>
    </r>
    <r>
      <rPr>
        <sz val="11"/>
        <color theme="1"/>
        <rFont val="Calibri"/>
        <family val="2"/>
        <charset val="238"/>
        <scheme val="minor"/>
      </rPr>
      <t xml:space="preserve">
- velikost displeje min. 12", rozlišením min. QHD 2944 × 1840 LTPS
- procesor s výkonem min. 10 000 bodů (Test: cpubenchmark.net (Multithread Rating)), data ze dne: 30. 9. 2025)
- RAM min. 16GB
- interní úložiště min. 256GB
- kapacita baterie min. 10000 mAh
- přední i zadní fotoaparát (rozlišení min. 13 Mpx)
- podpora pro paměťové karty
- konektivita: WiFi, Bluetooth, GPS, podpora OTG
- nutné senzory: gyroskop
- odolnost min. IP58, hmotnost max. 650 g
- operační systém Android (nutné kvůli kompatibilitě s přístroji a infrastruktuře, kterou již vlastníme a využíváme)
- barva nejlépe modrá nebo šedá, součástí dotykové pero.</t>
    </r>
  </si>
  <si>
    <t>Ochranný kryt k pol.č. 1</t>
  </si>
  <si>
    <r>
      <rPr>
        <b/>
        <sz val="11"/>
        <color theme="1"/>
        <rFont val="Calibri"/>
        <family val="2"/>
        <charset val="238"/>
        <scheme val="minor"/>
      </rPr>
      <t>Ochranný kryt , kompatibilní s položkou číslo 1</t>
    </r>
    <r>
      <rPr>
        <sz val="11"/>
        <color theme="1"/>
        <rFont val="Calibri"/>
        <family val="2"/>
        <charset val="238"/>
        <scheme val="minor"/>
      </rPr>
      <t xml:space="preserve">
- zavírací, tvrdé pouzdro, umělá kůže, chrání přední i zadní stranu tabletu</t>
    </r>
    <r>
      <rPr>
        <sz val="11"/>
        <color theme="1"/>
        <rFont val="Calibri"/>
        <family val="2"/>
        <charset val="238"/>
        <scheme val="minor"/>
      </rPr>
      <t>.</t>
    </r>
  </si>
  <si>
    <r>
      <rPr>
        <b/>
        <sz val="11"/>
        <color theme="1"/>
        <rFont val="Calibri"/>
        <family val="2"/>
        <charset val="238"/>
        <scheme val="minor"/>
      </rPr>
      <t>Pouzdro na notebook, tablet</t>
    </r>
    <r>
      <rPr>
        <sz val="11"/>
        <color theme="1"/>
        <rFont val="Calibri"/>
        <family val="2"/>
        <charset val="238"/>
        <scheme val="minor"/>
      </rPr>
      <t xml:space="preserve">
- uhlopříčka 13"
- s uchem, polstrované a voděodolné s uzavíráním na zip, barva ideálně šedá.</t>
    </r>
  </si>
  <si>
    <t>Ing. Kamil Eckhardt,
Tel.: 776 711 255,
37763 3006</t>
  </si>
  <si>
    <t>Univerzitní 22,
301 00 Plzeň,
Fakulta ekonomická - Děkanát,
místnost UL 401b</t>
  </si>
  <si>
    <t>Tablet 13,1" včetně stylusu, pouzdra</t>
  </si>
  <si>
    <r>
      <t xml:space="preserve">Úhlopříčka displeje: 13,1".
Displej: 90Hz TFT LCD.
Rozlišení displeje minimálně 2880 x 1800.
Kapacita flash paměti minimálně: 128 GB.
Velikost paměti RAM minimálně: 8 GB.
Rozlišení přední kamery minimálně 12 Mpx.
Rozlišení zadní kamery minimálně 13 Mpx.
Počet jader procesoru min. 8.
U tabletu je požadován: Akcelerometr (G-Sensor) a Gyroskop, Snímač otisků prstů.  
Je požadováno následující: Wi-Fi, Bluetooth min. v5.3, GPS, Galileo, podpora paměťových karet (microSD až 2TB).
Konektor USB Type-C.
Kapacita akumulátoru minimálně 10000 mAh.
Operační systém Android minimálně ve verzi 15 (z důvodu kompatibility s již používaným softwarem).
Stupeň krytí min. IP68.
Barva se preferuje šedá.
Rozměry výrobku v cm max: 20 x 31 x 0.6.
Hmotnost výrobku maximálně 0,7 kg.
</t>
    </r>
    <r>
      <rPr>
        <b/>
        <sz val="11"/>
        <color theme="1"/>
        <rFont val="Calibri"/>
        <family val="2"/>
        <charset val="238"/>
        <scheme val="minor"/>
      </rPr>
      <t xml:space="preserve">Součást balení min.:
</t>
    </r>
    <r>
      <rPr>
        <sz val="11"/>
        <color theme="1"/>
        <rFont val="Calibri"/>
        <family val="2"/>
        <charset val="238"/>
        <scheme val="minor"/>
      </rPr>
      <t xml:space="preserve">Stylus, nabíjecí kabel.
Ochranný kryt s klávesnicí kompatibilní s daným modelem tabletu: typ krytu zavírací pouzdro s integrovanou klávesnicí a touchpadem, přihrádka na stylus, barva se preferuje černá. Hmotnost pouzdra maximálně 250 g.
Součást balení originální quickcharge USB-C 45W nabíječka.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</si>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</sst>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6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5" fillId="4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25" fillId="4" borderId="18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14" fillId="6" borderId="19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25" fillId="4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14" fillId="6" borderId="22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8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4"/>
  <sheetViews>
    <sheetView tabSelected="1" topLeftCell="D1" zoomScaleNormal="100" workbookViewId="0">
      <selection activeCell="G7" sqref="G7:G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32" customWidth="1"/>
    <col min="5" max="5" width="10.5703125" style="21" customWidth="1"/>
    <col min="6" max="6" width="114.57031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6.140625" style="1" hidden="1" customWidth="1"/>
    <col min="12" max="12" width="31.7109375" style="1" customWidth="1"/>
    <col min="13" max="13" width="28" style="1" customWidth="1"/>
    <col min="14" max="14" width="37.5703125" style="5" customWidth="1"/>
    <col min="15" max="15" width="27.28515625" style="5" customWidth="1"/>
    <col min="16" max="16" width="18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3.42578125" style="1" hidden="1" customWidth="1"/>
    <col min="22" max="22" width="28.42578125" style="16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46</v>
      </c>
      <c r="I6" s="31" t="s">
        <v>15</v>
      </c>
      <c r="J6" s="28" t="s">
        <v>16</v>
      </c>
      <c r="K6" s="28" t="s">
        <v>30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17.5" customHeight="1" thickTop="1" x14ac:dyDescent="0.25">
      <c r="A7" s="36"/>
      <c r="B7" s="37">
        <v>1</v>
      </c>
      <c r="C7" s="38" t="s">
        <v>34</v>
      </c>
      <c r="D7" s="39">
        <v>1</v>
      </c>
      <c r="E7" s="40" t="s">
        <v>28</v>
      </c>
      <c r="F7" s="41" t="s">
        <v>38</v>
      </c>
      <c r="G7" s="133"/>
      <c r="H7" s="42" t="s">
        <v>29</v>
      </c>
      <c r="I7" s="43" t="s">
        <v>31</v>
      </c>
      <c r="J7" s="44" t="s">
        <v>29</v>
      </c>
      <c r="K7" s="45"/>
      <c r="L7" s="46"/>
      <c r="M7" s="47" t="s">
        <v>36</v>
      </c>
      <c r="N7" s="47" t="s">
        <v>37</v>
      </c>
      <c r="O7" s="48" t="s">
        <v>32</v>
      </c>
      <c r="P7" s="49">
        <f>D7*Q7</f>
        <v>15000</v>
      </c>
      <c r="Q7" s="50">
        <v>15000</v>
      </c>
      <c r="R7" s="137"/>
      <c r="S7" s="51">
        <f>D7*R7</f>
        <v>0</v>
      </c>
      <c r="T7" s="52" t="str">
        <f t="shared" ref="T7:T8" si="0">IF(ISNUMBER(R7), IF(R7&gt;Q7,"NEVYHOVUJE","VYHOVUJE")," ")</f>
        <v xml:space="preserve"> </v>
      </c>
      <c r="U7" s="53"/>
      <c r="V7" s="54" t="s">
        <v>11</v>
      </c>
    </row>
    <row r="8" spans="1:22" ht="48.75" customHeight="1" x14ac:dyDescent="0.25">
      <c r="A8" s="36"/>
      <c r="B8" s="55">
        <v>2</v>
      </c>
      <c r="C8" s="56" t="s">
        <v>39</v>
      </c>
      <c r="D8" s="57">
        <v>1</v>
      </c>
      <c r="E8" s="58" t="s">
        <v>28</v>
      </c>
      <c r="F8" s="59" t="s">
        <v>40</v>
      </c>
      <c r="G8" s="134"/>
      <c r="H8" s="60" t="s">
        <v>29</v>
      </c>
      <c r="I8" s="61"/>
      <c r="J8" s="62"/>
      <c r="K8" s="63"/>
      <c r="L8" s="64"/>
      <c r="M8" s="65"/>
      <c r="N8" s="66"/>
      <c r="O8" s="67"/>
      <c r="P8" s="68">
        <f>D8*Q8</f>
        <v>500</v>
      </c>
      <c r="Q8" s="69">
        <v>500</v>
      </c>
      <c r="R8" s="138"/>
      <c r="S8" s="70">
        <f>D8*R8</f>
        <v>0</v>
      </c>
      <c r="T8" s="71" t="str">
        <f t="shared" si="0"/>
        <v xml:space="preserve"> </v>
      </c>
      <c r="U8" s="72"/>
      <c r="V8" s="73"/>
    </row>
    <row r="9" spans="1:22" ht="69" customHeight="1" thickBot="1" x14ac:dyDescent="0.3">
      <c r="A9" s="36"/>
      <c r="B9" s="74">
        <v>3</v>
      </c>
      <c r="C9" s="75" t="s">
        <v>35</v>
      </c>
      <c r="D9" s="76">
        <v>1</v>
      </c>
      <c r="E9" s="77" t="s">
        <v>28</v>
      </c>
      <c r="F9" s="78" t="s">
        <v>41</v>
      </c>
      <c r="G9" s="135"/>
      <c r="H9" s="79" t="s">
        <v>29</v>
      </c>
      <c r="I9" s="80"/>
      <c r="J9" s="81"/>
      <c r="K9" s="82"/>
      <c r="L9" s="83"/>
      <c r="M9" s="84"/>
      <c r="N9" s="85"/>
      <c r="O9" s="86"/>
      <c r="P9" s="87">
        <f>D9*Q9</f>
        <v>300</v>
      </c>
      <c r="Q9" s="88">
        <v>300</v>
      </c>
      <c r="R9" s="139"/>
      <c r="S9" s="89">
        <f>D9*R9</f>
        <v>0</v>
      </c>
      <c r="T9" s="90" t="str">
        <f t="shared" ref="T9" si="1">IF(ISNUMBER(R9), IF(R9&gt;Q9,"NEVYHOVUJE","VYHOVUJE")," ")</f>
        <v xml:space="preserve"> </v>
      </c>
      <c r="U9" s="91"/>
      <c r="V9" s="92"/>
    </row>
    <row r="10" spans="1:22" ht="409.5" customHeight="1" thickBot="1" x14ac:dyDescent="0.3">
      <c r="A10" s="36"/>
      <c r="B10" s="93">
        <v>4</v>
      </c>
      <c r="C10" s="94" t="s">
        <v>44</v>
      </c>
      <c r="D10" s="95">
        <v>3</v>
      </c>
      <c r="E10" s="96" t="s">
        <v>28</v>
      </c>
      <c r="F10" s="97" t="s">
        <v>45</v>
      </c>
      <c r="G10" s="136"/>
      <c r="H10" s="98" t="s">
        <v>29</v>
      </c>
      <c r="I10" s="94" t="s">
        <v>31</v>
      </c>
      <c r="J10" s="94" t="s">
        <v>29</v>
      </c>
      <c r="K10" s="99"/>
      <c r="L10" s="100"/>
      <c r="M10" s="101" t="s">
        <v>42</v>
      </c>
      <c r="N10" s="101" t="s">
        <v>43</v>
      </c>
      <c r="O10" s="102" t="s">
        <v>32</v>
      </c>
      <c r="P10" s="103">
        <f>D10*Q10</f>
        <v>61500</v>
      </c>
      <c r="Q10" s="104">
        <v>20500</v>
      </c>
      <c r="R10" s="140"/>
      <c r="S10" s="105">
        <f>D10*R10</f>
        <v>0</v>
      </c>
      <c r="T10" s="106" t="str">
        <f t="shared" ref="T10" si="2">IF(ISNUMBER(R10), IF(R10&gt;Q10,"NEVYHOVUJE","VYHOVUJE")," ")</f>
        <v xml:space="preserve"> </v>
      </c>
      <c r="U10" s="107"/>
      <c r="V10" s="108" t="s">
        <v>11</v>
      </c>
    </row>
    <row r="11" spans="1:22" ht="17.45" customHeight="1" thickTop="1" thickBot="1" x14ac:dyDescent="0.3">
      <c r="B11" s="109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110" t="s">
        <v>24</v>
      </c>
      <c r="C12" s="110"/>
      <c r="D12" s="110"/>
      <c r="E12" s="110"/>
      <c r="F12" s="110"/>
      <c r="G12" s="110"/>
      <c r="H12" s="111"/>
      <c r="I12" s="111"/>
      <c r="J12" s="112"/>
      <c r="K12" s="112"/>
      <c r="L12" s="26"/>
      <c r="M12" s="26"/>
      <c r="N12" s="26"/>
      <c r="O12" s="113"/>
      <c r="P12" s="113"/>
      <c r="Q12" s="114" t="s">
        <v>9</v>
      </c>
      <c r="R12" s="115" t="s">
        <v>10</v>
      </c>
      <c r="S12" s="116"/>
      <c r="T12" s="117"/>
      <c r="U12" s="118"/>
      <c r="V12" s="119"/>
    </row>
    <row r="13" spans="1:22" ht="50.45" customHeight="1" thickTop="1" thickBot="1" x14ac:dyDescent="0.3">
      <c r="B13" s="120" t="s">
        <v>23</v>
      </c>
      <c r="C13" s="120"/>
      <c r="D13" s="120"/>
      <c r="E13" s="120"/>
      <c r="F13" s="120"/>
      <c r="G13" s="120"/>
      <c r="H13" s="120"/>
      <c r="I13" s="121"/>
      <c r="L13" s="6"/>
      <c r="M13" s="6"/>
      <c r="N13" s="6"/>
      <c r="O13" s="122"/>
      <c r="P13" s="122"/>
      <c r="Q13" s="123">
        <f>SUM(P7:P10)</f>
        <v>77300</v>
      </c>
      <c r="R13" s="124">
        <f>SUM(S7:S10)</f>
        <v>0</v>
      </c>
      <c r="S13" s="125"/>
      <c r="T13" s="126"/>
    </row>
    <row r="14" spans="1:22" ht="15.75" thickTop="1" x14ac:dyDescent="0.25">
      <c r="B14" s="127" t="s">
        <v>26</v>
      </c>
      <c r="C14" s="127"/>
      <c r="D14" s="127"/>
      <c r="E14" s="127"/>
      <c r="F14" s="127"/>
      <c r="G14" s="127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28"/>
      <c r="C15" s="128"/>
      <c r="D15" s="128"/>
      <c r="E15" s="128"/>
      <c r="F15" s="128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28"/>
      <c r="C16" s="128"/>
      <c r="D16" s="128"/>
      <c r="E16" s="128"/>
      <c r="F16" s="128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29"/>
      <c r="C17" s="130"/>
      <c r="D17" s="130"/>
      <c r="E17" s="130"/>
      <c r="F17" s="130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ht="19.899999999999999" customHeight="1" x14ac:dyDescent="0.25">
      <c r="C18" s="112"/>
      <c r="D18" s="131"/>
      <c r="E18" s="112"/>
      <c r="F18" s="112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ht="19.899999999999999" customHeight="1" x14ac:dyDescent="0.25">
      <c r="C19" s="112"/>
      <c r="D19" s="131"/>
      <c r="E19" s="112"/>
      <c r="F19" s="112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112"/>
      <c r="D20" s="131"/>
      <c r="E20" s="112"/>
      <c r="F20" s="112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12"/>
      <c r="D21" s="131"/>
      <c r="E21" s="112"/>
      <c r="F21" s="112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12"/>
      <c r="D22" s="131"/>
      <c r="E22" s="112"/>
      <c r="F22" s="112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12"/>
      <c r="D23" s="131"/>
      <c r="E23" s="112"/>
      <c r="F23" s="112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12"/>
      <c r="D24" s="131"/>
      <c r="E24" s="112"/>
      <c r="F24" s="112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12"/>
      <c r="D25" s="131"/>
      <c r="E25" s="112"/>
      <c r="F25" s="112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12"/>
      <c r="D26" s="131"/>
      <c r="E26" s="112"/>
      <c r="F26" s="112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12"/>
      <c r="D27" s="131"/>
      <c r="E27" s="112"/>
      <c r="F27" s="112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12"/>
      <c r="D28" s="131"/>
      <c r="E28" s="112"/>
      <c r="F28" s="112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12"/>
      <c r="D29" s="131"/>
      <c r="E29" s="112"/>
      <c r="F29" s="112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12"/>
      <c r="D30" s="131"/>
      <c r="E30" s="112"/>
      <c r="F30" s="112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12"/>
      <c r="D31" s="131"/>
      <c r="E31" s="112"/>
      <c r="F31" s="112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12"/>
      <c r="D32" s="131"/>
      <c r="E32" s="112"/>
      <c r="F32" s="112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12"/>
      <c r="D33" s="131"/>
      <c r="E33" s="112"/>
      <c r="F33" s="112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12"/>
      <c r="D34" s="131"/>
      <c r="E34" s="112"/>
      <c r="F34" s="112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12"/>
      <c r="D35" s="131"/>
      <c r="E35" s="112"/>
      <c r="F35" s="112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12"/>
      <c r="D36" s="131"/>
      <c r="E36" s="112"/>
      <c r="F36" s="112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12"/>
      <c r="D37" s="131"/>
      <c r="E37" s="112"/>
      <c r="F37" s="112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12"/>
      <c r="D38" s="131"/>
      <c r="E38" s="112"/>
      <c r="F38" s="112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12"/>
      <c r="D39" s="131"/>
      <c r="E39" s="112"/>
      <c r="F39" s="112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12"/>
      <c r="D40" s="131"/>
      <c r="E40" s="112"/>
      <c r="F40" s="112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12"/>
      <c r="D41" s="131"/>
      <c r="E41" s="112"/>
      <c r="F41" s="112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12"/>
      <c r="D42" s="131"/>
      <c r="E42" s="112"/>
      <c r="F42" s="112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12"/>
      <c r="D43" s="131"/>
      <c r="E43" s="112"/>
      <c r="F43" s="112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12"/>
      <c r="D44" s="131"/>
      <c r="E44" s="112"/>
      <c r="F44" s="112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12"/>
      <c r="D45" s="131"/>
      <c r="E45" s="112"/>
      <c r="F45" s="112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12"/>
      <c r="D46" s="131"/>
      <c r="E46" s="112"/>
      <c r="F46" s="112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12"/>
      <c r="D47" s="131"/>
      <c r="E47" s="112"/>
      <c r="F47" s="112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12"/>
      <c r="D48" s="131"/>
      <c r="E48" s="112"/>
      <c r="F48" s="112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12"/>
      <c r="D49" s="131"/>
      <c r="E49" s="112"/>
      <c r="F49" s="112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12"/>
      <c r="D50" s="131"/>
      <c r="E50" s="112"/>
      <c r="F50" s="112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12"/>
      <c r="D51" s="131"/>
      <c r="E51" s="112"/>
      <c r="F51" s="112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12"/>
      <c r="D52" s="131"/>
      <c r="E52" s="112"/>
      <c r="F52" s="112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12"/>
      <c r="D53" s="131"/>
      <c r="E53" s="112"/>
      <c r="F53" s="112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12"/>
      <c r="D54" s="131"/>
      <c r="E54" s="112"/>
      <c r="F54" s="112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12"/>
      <c r="D55" s="131"/>
      <c r="E55" s="112"/>
      <c r="F55" s="112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12"/>
      <c r="D56" s="131"/>
      <c r="E56" s="112"/>
      <c r="F56" s="112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12"/>
      <c r="D57" s="131"/>
      <c r="E57" s="112"/>
      <c r="F57" s="112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12"/>
      <c r="D58" s="131"/>
      <c r="E58" s="112"/>
      <c r="F58" s="112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12"/>
      <c r="D59" s="131"/>
      <c r="E59" s="112"/>
      <c r="F59" s="112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12"/>
      <c r="D60" s="131"/>
      <c r="E60" s="112"/>
      <c r="F60" s="112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12"/>
      <c r="D61" s="131"/>
      <c r="E61" s="112"/>
      <c r="F61" s="112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12"/>
      <c r="D62" s="131"/>
      <c r="E62" s="112"/>
      <c r="F62" s="112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12"/>
      <c r="D63" s="131"/>
      <c r="E63" s="112"/>
      <c r="F63" s="112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12"/>
      <c r="D64" s="131"/>
      <c r="E64" s="112"/>
      <c r="F64" s="112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12"/>
      <c r="D65" s="131"/>
      <c r="E65" s="112"/>
      <c r="F65" s="112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12"/>
      <c r="D66" s="131"/>
      <c r="E66" s="112"/>
      <c r="F66" s="112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12"/>
      <c r="D67" s="131"/>
      <c r="E67" s="112"/>
      <c r="F67" s="112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12"/>
      <c r="D68" s="131"/>
      <c r="E68" s="112"/>
      <c r="F68" s="112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12"/>
      <c r="D69" s="131"/>
      <c r="E69" s="112"/>
      <c r="F69" s="112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12"/>
      <c r="D70" s="131"/>
      <c r="E70" s="112"/>
      <c r="F70" s="112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12"/>
      <c r="D71" s="131"/>
      <c r="E71" s="112"/>
      <c r="F71" s="112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12"/>
      <c r="D72" s="131"/>
      <c r="E72" s="112"/>
      <c r="F72" s="112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12"/>
      <c r="D73" s="131"/>
      <c r="E73" s="112"/>
      <c r="F73" s="112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12"/>
      <c r="D74" s="131"/>
      <c r="E74" s="112"/>
      <c r="F74" s="112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12"/>
      <c r="D75" s="131"/>
      <c r="E75" s="112"/>
      <c r="F75" s="112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12"/>
      <c r="D76" s="131"/>
      <c r="E76" s="112"/>
      <c r="F76" s="112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12"/>
      <c r="D77" s="131"/>
      <c r="E77" s="112"/>
      <c r="F77" s="112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12"/>
      <c r="D78" s="131"/>
      <c r="E78" s="112"/>
      <c r="F78" s="112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12"/>
      <c r="D79" s="131"/>
      <c r="E79" s="112"/>
      <c r="F79" s="112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12"/>
      <c r="D80" s="131"/>
      <c r="E80" s="112"/>
      <c r="F80" s="112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12"/>
      <c r="D81" s="131"/>
      <c r="E81" s="112"/>
      <c r="F81" s="112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12"/>
      <c r="D82" s="131"/>
      <c r="E82" s="112"/>
      <c r="F82" s="112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12"/>
      <c r="D83" s="131"/>
      <c r="E83" s="112"/>
      <c r="F83" s="112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12"/>
      <c r="D84" s="131"/>
      <c r="E84" s="112"/>
      <c r="F84" s="112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12"/>
      <c r="D85" s="131"/>
      <c r="E85" s="112"/>
      <c r="F85" s="112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12"/>
      <c r="D86" s="131"/>
      <c r="E86" s="112"/>
      <c r="F86" s="112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12"/>
      <c r="D87" s="131"/>
      <c r="E87" s="112"/>
      <c r="F87" s="112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12"/>
      <c r="D88" s="131"/>
      <c r="E88" s="112"/>
      <c r="F88" s="112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12"/>
      <c r="D89" s="131"/>
      <c r="E89" s="112"/>
      <c r="F89" s="112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12"/>
      <c r="D90" s="131"/>
      <c r="E90" s="112"/>
      <c r="F90" s="112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12"/>
      <c r="D91" s="131"/>
      <c r="E91" s="112"/>
      <c r="F91" s="112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12"/>
      <c r="D92" s="131"/>
      <c r="E92" s="112"/>
      <c r="F92" s="112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12"/>
      <c r="D93" s="131"/>
      <c r="E93" s="112"/>
      <c r="F93" s="112"/>
      <c r="G93" s="15"/>
      <c r="H93" s="15"/>
      <c r="I93" s="10"/>
      <c r="J93" s="10"/>
      <c r="K93" s="10"/>
      <c r="L93" s="10"/>
      <c r="M93" s="10"/>
      <c r="N93" s="16"/>
      <c r="O93" s="16"/>
      <c r="P93" s="16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</sheetData>
  <sheetProtection algorithmName="SHA-512" hashValue="c+DGyh529weCHGHGPrA8UIBpZrIVQuJ9s1TARhYIJxKCY4yDy6BbX4z2sTqVUkUyAymcgVcL0Amlw3VrM0E6lw==" saltValue="3s3z9si3U4Knf+xY3DW71w==" spinCount="100000" sheet="1" objects="1" scenarios="1"/>
  <mergeCells count="16">
    <mergeCell ref="V7:V9"/>
    <mergeCell ref="O7:O9"/>
    <mergeCell ref="M7:M9"/>
    <mergeCell ref="N7:N9"/>
    <mergeCell ref="U7:U9"/>
    <mergeCell ref="B14:G14"/>
    <mergeCell ref="R13:T13"/>
    <mergeCell ref="R12:T12"/>
    <mergeCell ref="B12:G12"/>
    <mergeCell ref="B13:H13"/>
    <mergeCell ref="L7:L9"/>
    <mergeCell ref="B1:D1"/>
    <mergeCell ref="G5:H5"/>
    <mergeCell ref="I7:I9"/>
    <mergeCell ref="J7:J9"/>
    <mergeCell ref="K7:K9"/>
  </mergeCells>
  <phoneticPr fontId="28" type="noConversion"/>
  <conditionalFormatting sqref="G7:H10 R7:R1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0">
    <cfRule type="notContainsBlanks" dxfId="2" priority="78">
      <formula>LEN(TRIM(G7))&gt;0</formula>
    </cfRule>
  </conditionalFormatting>
  <conditionalFormatting sqref="T7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0" xr:uid="{349A6282-9232-40B5-B155-0C95E3B5B228}">
      <formula1>"ks,bal,sada,m,"</formula1>
    </dataValidation>
    <dataValidation type="list" allowBlank="1" showInputMessage="1" showErrorMessage="1" sqref="J7" xr:uid="{E38DD96A-6D04-4578-8DD7-E114CCBA39DA}">
      <formula1>"ANO,NE"</formula1>
    </dataValidation>
  </dataValidations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2025-10-06T12:16:47Z</cp:lastPrinted>
  <dcterms:created xsi:type="dcterms:W3CDTF">2014-03-05T12:43:32Z</dcterms:created>
  <dcterms:modified xsi:type="dcterms:W3CDTF">2025-10-06T12:44:25Z</dcterms:modified>
</cp:coreProperties>
</file>